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Old computer\CF-FromOldComputer\GHFPD\Budgets\2020\"/>
    </mc:Choice>
  </mc:AlternateContent>
  <xr:revisionPtr revIDLastSave="0" documentId="13_ncr:1_{AFDDF930-1003-4CCF-A87A-9AEBF327BAC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0" i="1" l="1"/>
  <c r="G12" i="1"/>
  <c r="G50" i="1"/>
  <c r="J50" i="1"/>
  <c r="J51" i="1" s="1"/>
  <c r="G51" i="1" l="1"/>
  <c r="L12" i="1"/>
  <c r="L51" i="1" s="1"/>
  <c r="K50" i="1" l="1"/>
  <c r="K12" i="1"/>
  <c r="K51" i="1" l="1"/>
  <c r="H50" i="1"/>
  <c r="H12" i="1"/>
  <c r="H51" i="1" l="1"/>
  <c r="F50" i="1" l="1"/>
  <c r="E50" i="1"/>
  <c r="D50" i="1"/>
  <c r="C50" i="1"/>
  <c r="F12" i="1"/>
  <c r="E12" i="1"/>
  <c r="D12" i="1"/>
  <c r="C12" i="1"/>
  <c r="F51" i="1" l="1"/>
  <c r="D51" i="1" s="1"/>
  <c r="C51" i="1" s="1"/>
</calcChain>
</file>

<file path=xl/sharedStrings.xml><?xml version="1.0" encoding="utf-8"?>
<sst xmlns="http://schemas.openxmlformats.org/spreadsheetml/2006/main" count="64" uniqueCount="64">
  <si>
    <t>Acct.#</t>
  </si>
  <si>
    <t>Description</t>
  </si>
  <si>
    <t>REVENUES</t>
  </si>
  <si>
    <t>Donations</t>
  </si>
  <si>
    <t>Property taxes</t>
  </si>
  <si>
    <t>Spec. ownership tax</t>
  </si>
  <si>
    <t>Fire reimbursement</t>
  </si>
  <si>
    <t>Interest delinquent tax</t>
  </si>
  <si>
    <t>Grant</t>
  </si>
  <si>
    <t>Other</t>
  </si>
  <si>
    <t>Interest - income</t>
  </si>
  <si>
    <t>EXPENDITURES</t>
  </si>
  <si>
    <t>Emergency reserve</t>
  </si>
  <si>
    <t>Accounting</t>
  </si>
  <si>
    <t>Bank charges</t>
  </si>
  <si>
    <t>Contract labor</t>
  </si>
  <si>
    <t>Contributions</t>
  </si>
  <si>
    <t>Dues&amp;subscriptions</t>
  </si>
  <si>
    <t>Fire equipment</t>
  </si>
  <si>
    <t>Education-fire&amp;medical</t>
  </si>
  <si>
    <t>Forest management</t>
  </si>
  <si>
    <t>Fuel</t>
  </si>
  <si>
    <t>Insurance Total</t>
  </si>
  <si>
    <t>Election expense</t>
  </si>
  <si>
    <t>Legal fees</t>
  </si>
  <si>
    <t>Treasurers fees</t>
  </si>
  <si>
    <t>Medical-shots&amp;supp.</t>
  </si>
  <si>
    <t>Office supplies</t>
  </si>
  <si>
    <t>Operating supplies</t>
  </si>
  <si>
    <t>Postage&amp;freight</t>
  </si>
  <si>
    <t>Prevention</t>
  </si>
  <si>
    <t>Radio supp.&amp;equip.</t>
  </si>
  <si>
    <t>Repairs-station</t>
  </si>
  <si>
    <t>Repairs-trucks</t>
  </si>
  <si>
    <t>Repairs-equipment</t>
  </si>
  <si>
    <t>Repairs-radios</t>
  </si>
  <si>
    <t>Telephone</t>
  </si>
  <si>
    <t>Training-in dept.</t>
  </si>
  <si>
    <t>Utilities</t>
  </si>
  <si>
    <t>Propane</t>
  </si>
  <si>
    <t>Misc. expenses</t>
  </si>
  <si>
    <t>Fire station (capitol)</t>
  </si>
  <si>
    <t>Fire truck (capitol)</t>
  </si>
  <si>
    <t>Fire equipment (capitol)</t>
  </si>
  <si>
    <t>TOTAL EXPENDITURES</t>
  </si>
  <si>
    <t>2000Actual</t>
  </si>
  <si>
    <t>2001Actual</t>
  </si>
  <si>
    <t>Pension</t>
  </si>
  <si>
    <t>Reimbursement</t>
  </si>
  <si>
    <t>ENDING BALANCE</t>
  </si>
  <si>
    <t xml:space="preserve">TOTAL </t>
  </si>
  <si>
    <t>2005  #1</t>
  </si>
  <si>
    <t>2012actual</t>
  </si>
  <si>
    <t>Website expense</t>
  </si>
  <si>
    <t>2017 budget</t>
  </si>
  <si>
    <t>2016 actual</t>
  </si>
  <si>
    <t>2017actual</t>
  </si>
  <si>
    <t>2019budget</t>
  </si>
  <si>
    <t>2020budget</t>
  </si>
  <si>
    <t>2018 actual</t>
  </si>
  <si>
    <t>software/website</t>
  </si>
  <si>
    <t>includes state match</t>
  </si>
  <si>
    <t>moved to software</t>
  </si>
  <si>
    <r>
      <t>i</t>
    </r>
    <r>
      <rPr>
        <sz val="8"/>
        <rFont val="Arial"/>
        <family val="2"/>
      </rPr>
      <t>ncludes state match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</si>
</sst>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#,##0.00;[Red]#,##0.00"/>
    <numFmt numFmtId="166" formatCode="0.00;[Red]0.00"/>
    <numFmt numFmtId="167" formatCode="&quot;$&quot;#,##0.00;[Red]&quot;$&quot;#,##0.00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2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3" fontId="2" fillId="0" borderId="0" xfId="0" applyNumberFormat="1" applyFont="1"/>
    <xf numFmtId="0" fontId="2" fillId="0" borderId="2" xfId="0" applyFont="1" applyBorder="1"/>
    <xf numFmtId="4" fontId="2" fillId="0" borderId="2" xfId="0" applyNumberFormat="1" applyFont="1" applyBorder="1"/>
    <xf numFmtId="4" fontId="2" fillId="0" borderId="0" xfId="0" applyNumberFormat="1" applyFont="1"/>
    <xf numFmtId="0" fontId="2" fillId="0" borderId="3" xfId="0" applyFont="1" applyBorder="1"/>
    <xf numFmtId="4" fontId="2" fillId="0" borderId="3" xfId="0" applyNumberFormat="1" applyFont="1" applyBorder="1"/>
    <xf numFmtId="4" fontId="2" fillId="0" borderId="3" xfId="0" applyNumberFormat="1" applyFont="1" applyFill="1" applyBorder="1"/>
    <xf numFmtId="0" fontId="2" fillId="0" borderId="4" xfId="0" applyFont="1" applyBorder="1"/>
    <xf numFmtId="4" fontId="2" fillId="0" borderId="4" xfId="0" applyNumberFormat="1" applyFont="1" applyBorder="1"/>
    <xf numFmtId="164" fontId="2" fillId="0" borderId="0" xfId="0" applyNumberFormat="1" applyFont="1"/>
    <xf numFmtId="165" fontId="0" fillId="0" borderId="0" xfId="0" applyNumberFormat="1"/>
    <xf numFmtId="165" fontId="3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5" fontId="4" fillId="0" borderId="0" xfId="0" applyNumberFormat="1" applyFont="1"/>
    <xf numFmtId="167" fontId="0" fillId="0" borderId="0" xfId="0" applyNumberFormat="1"/>
    <xf numFmtId="0" fontId="3" fillId="0" borderId="0" xfId="0" applyNumberFormat="1" applyFont="1"/>
    <xf numFmtId="0" fontId="3" fillId="0" borderId="0" xfId="0" applyFont="1"/>
    <xf numFmtId="4" fontId="5" fillId="0" borderId="0" xfId="0" applyNumberFormat="1" applyFont="1"/>
    <xf numFmtId="165" fontId="5" fillId="0" borderId="0" xfId="0" applyNumberFormat="1" applyFont="1"/>
    <xf numFmtId="0" fontId="4" fillId="0" borderId="0" xfId="0" applyFont="1"/>
    <xf numFmtId="0" fontId="1" fillId="0" borderId="3" xfId="0" applyFon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1"/>
  <sheetViews>
    <sheetView tabSelected="1" zoomScale="200" zoomScaleNormal="200" workbookViewId="0">
      <selection activeCell="M8" sqref="M8"/>
    </sheetView>
  </sheetViews>
  <sheetFormatPr defaultRowHeight="12.75" x14ac:dyDescent="0.2"/>
  <cols>
    <col min="1" max="1" width="4.42578125" style="4" customWidth="1"/>
    <col min="2" max="2" width="15.85546875" style="4" customWidth="1"/>
    <col min="3" max="3" width="9.42578125" style="10" hidden="1" customWidth="1"/>
    <col min="4" max="4" width="10.5703125" style="10" hidden="1" customWidth="1"/>
    <col min="5" max="5" width="12" style="10" hidden="1" customWidth="1"/>
    <col min="6" max="6" width="9.28515625" style="16" hidden="1" customWidth="1"/>
    <col min="7" max="7" width="11" style="17" customWidth="1"/>
    <col min="8" max="8" width="11.28515625" style="20" hidden="1" customWidth="1"/>
    <col min="9" max="9" width="10.85546875" style="20" customWidth="1"/>
    <col min="10" max="10" width="11.7109375" style="17" customWidth="1"/>
    <col min="11" max="11" width="10.5703125" style="22" bestFit="1" customWidth="1"/>
    <col min="12" max="12" width="11.5703125" customWidth="1"/>
  </cols>
  <sheetData>
    <row r="1" spans="1:13" ht="13.5" thickBot="1" x14ac:dyDescent="0.25">
      <c r="A1" s="1" t="s">
        <v>0</v>
      </c>
      <c r="B1" s="1" t="s">
        <v>1</v>
      </c>
      <c r="C1" s="2" t="s">
        <v>45</v>
      </c>
      <c r="D1" s="3" t="s">
        <v>46</v>
      </c>
      <c r="E1" s="3" t="s">
        <v>51</v>
      </c>
      <c r="F1" s="16" t="s">
        <v>52</v>
      </c>
      <c r="G1" s="17" t="s">
        <v>55</v>
      </c>
      <c r="H1" s="19" t="s">
        <v>54</v>
      </c>
      <c r="I1" s="19" t="s">
        <v>56</v>
      </c>
      <c r="J1" s="21" t="s">
        <v>59</v>
      </c>
      <c r="K1" s="23" t="s">
        <v>57</v>
      </c>
      <c r="L1" s="24" t="s">
        <v>58</v>
      </c>
    </row>
    <row r="2" spans="1:13" x14ac:dyDescent="0.2">
      <c r="A2" s="5"/>
      <c r="B2" s="5"/>
      <c r="C2" s="6">
        <v>14739</v>
      </c>
      <c r="D2" s="3">
        <v>14539</v>
      </c>
      <c r="E2" s="3">
        <v>48654</v>
      </c>
      <c r="F2" s="7"/>
    </row>
    <row r="3" spans="1:13" x14ac:dyDescent="0.2">
      <c r="A3" s="8"/>
      <c r="B3" s="29" t="s">
        <v>2</v>
      </c>
      <c r="C3" s="9"/>
      <c r="F3" s="7"/>
    </row>
    <row r="4" spans="1:13" x14ac:dyDescent="0.2">
      <c r="A4" s="11">
        <v>400</v>
      </c>
      <c r="B4" s="11" t="s">
        <v>3</v>
      </c>
      <c r="C4" s="12">
        <v>1460</v>
      </c>
      <c r="D4" s="10">
        <v>10741</v>
      </c>
      <c r="E4" s="10">
        <v>5000</v>
      </c>
      <c r="F4" s="7">
        <v>1305</v>
      </c>
      <c r="G4" s="17">
        <v>92673</v>
      </c>
      <c r="H4" s="20">
        <v>5000</v>
      </c>
      <c r="I4" s="20">
        <v>10000</v>
      </c>
      <c r="J4" s="17">
        <v>10200</v>
      </c>
      <c r="K4" s="22">
        <v>10000</v>
      </c>
      <c r="L4" s="22">
        <v>5000</v>
      </c>
    </row>
    <row r="5" spans="1:13" x14ac:dyDescent="0.2">
      <c r="A5" s="11">
        <v>402</v>
      </c>
      <c r="B5" s="11" t="s">
        <v>4</v>
      </c>
      <c r="C5" s="12">
        <v>18864.09</v>
      </c>
      <c r="D5" s="10">
        <v>18901.18</v>
      </c>
      <c r="E5" s="13">
        <v>20255</v>
      </c>
      <c r="F5" s="7">
        <v>33942.28</v>
      </c>
      <c r="G5" s="17">
        <v>40783</v>
      </c>
      <c r="H5" s="20">
        <v>41256</v>
      </c>
      <c r="I5" s="20">
        <v>41173</v>
      </c>
      <c r="J5" s="17">
        <v>40204</v>
      </c>
      <c r="K5" s="22">
        <v>40261</v>
      </c>
      <c r="L5" s="22">
        <v>42491</v>
      </c>
    </row>
    <row r="6" spans="1:13" x14ac:dyDescent="0.2">
      <c r="A6" s="11">
        <v>403</v>
      </c>
      <c r="B6" s="11" t="s">
        <v>5</v>
      </c>
      <c r="C6" s="12">
        <v>1717.12</v>
      </c>
      <c r="D6" s="10">
        <v>1776.66</v>
      </c>
      <c r="E6" s="10">
        <v>1800</v>
      </c>
      <c r="F6" s="7">
        <v>1630.6</v>
      </c>
      <c r="G6" s="17">
        <v>1653</v>
      </c>
      <c r="H6" s="20">
        <v>2000</v>
      </c>
      <c r="I6" s="20">
        <v>2260</v>
      </c>
      <c r="J6" s="17">
        <v>2184</v>
      </c>
      <c r="K6" s="22">
        <v>2400</v>
      </c>
      <c r="L6" s="22">
        <v>2500</v>
      </c>
    </row>
    <row r="7" spans="1:13" x14ac:dyDescent="0.2">
      <c r="A7" s="11">
        <v>404</v>
      </c>
      <c r="B7" s="11" t="s">
        <v>6</v>
      </c>
      <c r="C7" s="12">
        <v>348.6</v>
      </c>
      <c r="D7" s="10">
        <v>588.75</v>
      </c>
      <c r="E7" s="10">
        <v>2500</v>
      </c>
      <c r="F7" s="7"/>
      <c r="J7" s="17">
        <v>0</v>
      </c>
      <c r="K7" s="22">
        <v>0</v>
      </c>
      <c r="L7" s="22">
        <v>0</v>
      </c>
    </row>
    <row r="8" spans="1:13" x14ac:dyDescent="0.2">
      <c r="A8" s="11">
        <v>405</v>
      </c>
      <c r="B8" s="11" t="s">
        <v>7</v>
      </c>
      <c r="C8" s="12">
        <v>97.99</v>
      </c>
      <c r="D8" s="10">
        <v>45.31</v>
      </c>
      <c r="E8" s="10">
        <v>100</v>
      </c>
      <c r="F8" s="7">
        <v>65.33</v>
      </c>
      <c r="J8" s="17">
        <v>0</v>
      </c>
      <c r="K8" s="22">
        <v>50</v>
      </c>
      <c r="L8" s="22">
        <v>50</v>
      </c>
    </row>
    <row r="9" spans="1:13" x14ac:dyDescent="0.2">
      <c r="A9" s="11">
        <v>406</v>
      </c>
      <c r="B9" s="11" t="s">
        <v>8</v>
      </c>
      <c r="C9" s="12">
        <v>1000</v>
      </c>
      <c r="D9" s="10">
        <v>1595.63</v>
      </c>
      <c r="E9" s="10">
        <v>82000</v>
      </c>
      <c r="F9" s="7"/>
      <c r="H9" s="20">
        <v>100000</v>
      </c>
      <c r="I9" s="20">
        <v>2518</v>
      </c>
      <c r="J9" s="17">
        <v>0</v>
      </c>
      <c r="K9" s="22">
        <v>15000</v>
      </c>
      <c r="L9" s="22">
        <v>15000</v>
      </c>
      <c r="M9" s="24" t="s">
        <v>63</v>
      </c>
    </row>
    <row r="10" spans="1:13" x14ac:dyDescent="0.2">
      <c r="A10" s="11">
        <v>410</v>
      </c>
      <c r="B10" s="11" t="s">
        <v>9</v>
      </c>
      <c r="C10" s="12">
        <v>2135</v>
      </c>
      <c r="D10" s="10">
        <v>1689.22</v>
      </c>
      <c r="E10" s="10">
        <v>3500</v>
      </c>
      <c r="F10" s="7">
        <v>5470.92</v>
      </c>
      <c r="G10" s="17">
        <v>6286</v>
      </c>
      <c r="H10" s="20">
        <v>6000</v>
      </c>
      <c r="I10" s="20">
        <v>5787</v>
      </c>
      <c r="J10" s="17">
        <v>5274</v>
      </c>
      <c r="K10" s="22">
        <v>10000</v>
      </c>
      <c r="L10" s="22">
        <v>10000</v>
      </c>
    </row>
    <row r="11" spans="1:13" x14ac:dyDescent="0.2">
      <c r="A11" s="11">
        <v>802</v>
      </c>
      <c r="B11" s="11" t="s">
        <v>10</v>
      </c>
      <c r="C11" s="12">
        <v>199.66</v>
      </c>
      <c r="D11" s="10">
        <v>138.61000000000001</v>
      </c>
      <c r="E11" s="10">
        <v>150</v>
      </c>
      <c r="F11" s="7">
        <v>318.52</v>
      </c>
      <c r="G11" s="17">
        <v>195</v>
      </c>
      <c r="H11" s="20">
        <v>300</v>
      </c>
      <c r="I11" s="20">
        <v>236</v>
      </c>
      <c r="J11" s="17">
        <v>292</v>
      </c>
      <c r="K11" s="22">
        <v>400</v>
      </c>
      <c r="L11" s="22">
        <v>400</v>
      </c>
    </row>
    <row r="12" spans="1:13" x14ac:dyDescent="0.2">
      <c r="A12" s="11"/>
      <c r="B12" s="11" t="s">
        <v>50</v>
      </c>
      <c r="C12" s="12">
        <f>SUM(C4:C11)</f>
        <v>25822.46</v>
      </c>
      <c r="D12" s="10">
        <f>SUM(D4:D11)</f>
        <v>35476.36</v>
      </c>
      <c r="E12" s="10">
        <f>SUM(E3:E11)</f>
        <v>115305</v>
      </c>
      <c r="F12" s="7">
        <f>SUM(F2:F11)</f>
        <v>42732.649999999994</v>
      </c>
      <c r="G12" s="17">
        <f>SUM(G2:G11)</f>
        <v>141590</v>
      </c>
      <c r="H12" s="20">
        <f>SUM(H2:H11)</f>
        <v>154556</v>
      </c>
      <c r="I12" s="20">
        <v>61974</v>
      </c>
      <c r="J12" s="17">
        <v>58154</v>
      </c>
      <c r="K12" s="22">
        <f>SUM(K3:K11)</f>
        <v>78111</v>
      </c>
      <c r="L12" s="22">
        <f>SUM(L3:L11)</f>
        <v>75441</v>
      </c>
    </row>
    <row r="13" spans="1:13" x14ac:dyDescent="0.2">
      <c r="A13" s="11"/>
      <c r="B13" s="28" t="s">
        <v>11</v>
      </c>
      <c r="C13" s="12"/>
      <c r="F13" s="7"/>
      <c r="L13" s="22"/>
    </row>
    <row r="14" spans="1:13" x14ac:dyDescent="0.2">
      <c r="A14" s="11">
        <v>330</v>
      </c>
      <c r="B14" s="11" t="s">
        <v>12</v>
      </c>
      <c r="C14" s="12"/>
      <c r="D14" s="10">
        <v>17297.32</v>
      </c>
      <c r="E14" s="10">
        <v>2161</v>
      </c>
      <c r="F14" s="7">
        <v>12994.48</v>
      </c>
      <c r="G14" s="17">
        <v>3004</v>
      </c>
      <c r="H14" s="20">
        <v>12406</v>
      </c>
      <c r="I14" s="20">
        <v>12406</v>
      </c>
      <c r="J14" s="17">
        <v>3004</v>
      </c>
      <c r="K14" s="22">
        <v>29961</v>
      </c>
      <c r="L14" s="22">
        <v>24791</v>
      </c>
    </row>
    <row r="15" spans="1:13" x14ac:dyDescent="0.2">
      <c r="A15" s="11">
        <v>600</v>
      </c>
      <c r="B15" s="11" t="s">
        <v>13</v>
      </c>
      <c r="C15" s="12">
        <v>900</v>
      </c>
      <c r="D15" s="10">
        <v>560</v>
      </c>
      <c r="E15" s="10">
        <v>1500</v>
      </c>
      <c r="F15" s="7">
        <v>910</v>
      </c>
      <c r="G15" s="17">
        <v>869</v>
      </c>
      <c r="H15" s="20">
        <v>2000</v>
      </c>
      <c r="I15" s="20">
        <v>835</v>
      </c>
      <c r="J15" s="17">
        <v>1113</v>
      </c>
      <c r="K15" s="22">
        <v>1500</v>
      </c>
      <c r="L15" s="22">
        <v>1500</v>
      </c>
    </row>
    <row r="16" spans="1:13" x14ac:dyDescent="0.2">
      <c r="A16" s="11">
        <v>608</v>
      </c>
      <c r="B16" s="11" t="s">
        <v>14</v>
      </c>
      <c r="C16" s="12">
        <v>60</v>
      </c>
      <c r="D16" s="10">
        <v>60</v>
      </c>
      <c r="E16" s="10">
        <v>150</v>
      </c>
      <c r="F16" s="7"/>
      <c r="J16" s="17">
        <v>61</v>
      </c>
      <c r="K16" s="22">
        <v>100</v>
      </c>
      <c r="L16" s="22">
        <v>100</v>
      </c>
    </row>
    <row r="17" spans="1:13" x14ac:dyDescent="0.2">
      <c r="A17" s="11">
        <v>614</v>
      </c>
      <c r="B17" s="11" t="s">
        <v>15</v>
      </c>
      <c r="C17" s="12">
        <v>850</v>
      </c>
      <c r="E17" s="10">
        <v>1000</v>
      </c>
      <c r="F17" s="7"/>
      <c r="J17" s="17">
        <v>0</v>
      </c>
      <c r="L17" s="22">
        <v>0</v>
      </c>
    </row>
    <row r="18" spans="1:13" x14ac:dyDescent="0.2">
      <c r="A18" s="11">
        <v>615</v>
      </c>
      <c r="B18" s="11" t="s">
        <v>48</v>
      </c>
      <c r="C18" s="12"/>
      <c r="E18" s="10">
        <v>2000</v>
      </c>
      <c r="F18" s="7"/>
      <c r="J18" s="17">
        <v>0</v>
      </c>
      <c r="L18" s="22">
        <v>0</v>
      </c>
    </row>
    <row r="19" spans="1:13" x14ac:dyDescent="0.2">
      <c r="A19" s="11">
        <v>616</v>
      </c>
      <c r="B19" s="11" t="s">
        <v>16</v>
      </c>
      <c r="C19" s="12"/>
      <c r="E19" s="10">
        <v>150</v>
      </c>
      <c r="F19" s="7"/>
      <c r="J19" s="17">
        <v>0</v>
      </c>
      <c r="L19" s="22">
        <v>0</v>
      </c>
    </row>
    <row r="20" spans="1:13" x14ac:dyDescent="0.2">
      <c r="A20" s="11">
        <v>621</v>
      </c>
      <c r="B20" s="11" t="s">
        <v>17</v>
      </c>
      <c r="C20" s="12">
        <v>100</v>
      </c>
      <c r="D20" s="10">
        <v>100</v>
      </c>
      <c r="E20" s="10">
        <v>150</v>
      </c>
      <c r="F20" s="7">
        <v>125</v>
      </c>
      <c r="G20" s="17">
        <v>225</v>
      </c>
      <c r="H20" s="20">
        <v>200</v>
      </c>
      <c r="I20" s="20">
        <v>325</v>
      </c>
      <c r="J20" s="17">
        <v>225</v>
      </c>
      <c r="K20" s="22">
        <v>350</v>
      </c>
      <c r="L20" s="22">
        <v>350</v>
      </c>
    </row>
    <row r="21" spans="1:13" x14ac:dyDescent="0.2">
      <c r="A21" s="11">
        <v>622</v>
      </c>
      <c r="B21" s="11" t="s">
        <v>18</v>
      </c>
      <c r="C21" s="12">
        <v>200</v>
      </c>
      <c r="D21" s="10">
        <v>4610.08</v>
      </c>
      <c r="E21" s="10">
        <v>2000</v>
      </c>
      <c r="F21" s="7">
        <v>4691.05</v>
      </c>
      <c r="G21" s="17">
        <v>3038</v>
      </c>
      <c r="H21" s="20">
        <v>3000</v>
      </c>
      <c r="I21" s="20">
        <v>2369</v>
      </c>
      <c r="J21" s="17">
        <v>9026</v>
      </c>
      <c r="K21" s="22">
        <v>3000</v>
      </c>
      <c r="L21" s="22">
        <v>2000</v>
      </c>
    </row>
    <row r="22" spans="1:13" x14ac:dyDescent="0.2">
      <c r="A22" s="11">
        <v>624</v>
      </c>
      <c r="B22" s="11" t="s">
        <v>19</v>
      </c>
      <c r="C22" s="12">
        <v>402.17</v>
      </c>
      <c r="D22" s="10">
        <v>384.15</v>
      </c>
      <c r="E22" s="10">
        <v>1000</v>
      </c>
      <c r="F22" s="7">
        <v>538.78</v>
      </c>
      <c r="G22" s="17">
        <v>175</v>
      </c>
      <c r="H22" s="20">
        <v>3000</v>
      </c>
      <c r="I22" s="20">
        <v>2299</v>
      </c>
      <c r="J22" s="17">
        <v>448</v>
      </c>
      <c r="K22" s="22">
        <v>2000</v>
      </c>
      <c r="L22" s="22">
        <v>2000</v>
      </c>
    </row>
    <row r="23" spans="1:13" x14ac:dyDescent="0.2">
      <c r="A23" s="11">
        <v>626</v>
      </c>
      <c r="B23" s="11" t="s">
        <v>20</v>
      </c>
      <c r="C23" s="12"/>
      <c r="E23" s="10">
        <v>1000</v>
      </c>
      <c r="F23" s="7"/>
      <c r="J23" s="17">
        <v>0</v>
      </c>
      <c r="L23" s="22">
        <v>0</v>
      </c>
    </row>
    <row r="24" spans="1:13" x14ac:dyDescent="0.2">
      <c r="A24" s="11">
        <v>628</v>
      </c>
      <c r="B24" s="11" t="s">
        <v>21</v>
      </c>
      <c r="C24" s="12">
        <v>169.19</v>
      </c>
      <c r="D24" s="10">
        <v>132.07</v>
      </c>
      <c r="E24" s="10">
        <v>800</v>
      </c>
      <c r="F24" s="7"/>
      <c r="G24" s="17">
        <v>386</v>
      </c>
      <c r="H24" s="20">
        <v>3000</v>
      </c>
      <c r="I24" s="20">
        <v>553</v>
      </c>
      <c r="J24" s="17">
        <v>389</v>
      </c>
      <c r="K24" s="22">
        <v>2000</v>
      </c>
      <c r="L24" s="22">
        <v>2000</v>
      </c>
    </row>
    <row r="25" spans="1:13" x14ac:dyDescent="0.2">
      <c r="A25" s="11"/>
      <c r="B25" s="11" t="s">
        <v>22</v>
      </c>
      <c r="C25" s="12">
        <v>4653</v>
      </c>
      <c r="D25" s="10">
        <v>4634</v>
      </c>
      <c r="E25" s="10">
        <v>5684</v>
      </c>
      <c r="F25" s="7">
        <v>9835</v>
      </c>
      <c r="G25" s="17">
        <v>10881</v>
      </c>
      <c r="H25" s="20">
        <v>12000</v>
      </c>
      <c r="I25" s="20">
        <v>11364</v>
      </c>
      <c r="J25" s="17">
        <v>11470</v>
      </c>
      <c r="K25" s="22">
        <v>12000</v>
      </c>
      <c r="L25" s="22">
        <v>12000</v>
      </c>
    </row>
    <row r="26" spans="1:13" x14ac:dyDescent="0.2">
      <c r="A26" s="11">
        <v>637</v>
      </c>
      <c r="B26" s="11" t="s">
        <v>23</v>
      </c>
      <c r="C26" s="12"/>
      <c r="E26" s="10">
        <v>0</v>
      </c>
      <c r="F26" s="7">
        <v>426.53</v>
      </c>
      <c r="G26" s="17">
        <v>324</v>
      </c>
      <c r="H26" s="20">
        <v>0</v>
      </c>
      <c r="I26" s="20">
        <v>165</v>
      </c>
      <c r="J26" s="17">
        <v>1076</v>
      </c>
      <c r="L26" s="22">
        <v>0</v>
      </c>
    </row>
    <row r="27" spans="1:13" x14ac:dyDescent="0.2">
      <c r="A27" s="11">
        <v>638</v>
      </c>
      <c r="B27" s="11" t="s">
        <v>24</v>
      </c>
      <c r="C27" s="12"/>
      <c r="D27" s="10">
        <v>584.11</v>
      </c>
      <c r="E27" s="10">
        <v>500</v>
      </c>
      <c r="F27" s="7">
        <v>1423.29</v>
      </c>
      <c r="G27" s="17">
        <v>3385</v>
      </c>
      <c r="H27" s="20">
        <v>1000</v>
      </c>
      <c r="I27" s="20">
        <v>3592</v>
      </c>
      <c r="J27" s="17">
        <v>326</v>
      </c>
      <c r="K27" s="22">
        <v>4000</v>
      </c>
      <c r="L27" s="22">
        <v>3000</v>
      </c>
    </row>
    <row r="28" spans="1:13" x14ac:dyDescent="0.2">
      <c r="A28" s="11">
        <v>639</v>
      </c>
      <c r="B28" s="11" t="s">
        <v>25</v>
      </c>
      <c r="C28" s="12">
        <v>283.04000000000002</v>
      </c>
      <c r="D28" s="10">
        <v>283.17</v>
      </c>
      <c r="E28" s="10">
        <v>350</v>
      </c>
      <c r="F28" s="7">
        <v>511.18</v>
      </c>
      <c r="G28" s="17">
        <v>508</v>
      </c>
      <c r="H28" s="20">
        <v>700</v>
      </c>
      <c r="I28" s="20">
        <v>605</v>
      </c>
      <c r="J28" s="17">
        <v>602</v>
      </c>
      <c r="K28" s="22">
        <v>700</v>
      </c>
      <c r="L28" s="22">
        <v>700</v>
      </c>
    </row>
    <row r="29" spans="1:13" x14ac:dyDescent="0.2">
      <c r="A29" s="11">
        <v>641</v>
      </c>
      <c r="B29" s="11" t="s">
        <v>53</v>
      </c>
      <c r="C29" s="12"/>
      <c r="F29" s="7"/>
      <c r="J29" s="17">
        <v>0</v>
      </c>
      <c r="K29" s="22">
        <v>300</v>
      </c>
      <c r="L29" s="22">
        <v>0</v>
      </c>
      <c r="M29" s="27" t="s">
        <v>62</v>
      </c>
    </row>
    <row r="30" spans="1:13" x14ac:dyDescent="0.2">
      <c r="A30" s="11">
        <v>642</v>
      </c>
      <c r="B30" s="11" t="s">
        <v>26</v>
      </c>
      <c r="C30" s="12">
        <v>318.3</v>
      </c>
      <c r="D30" s="10">
        <v>2808.37</v>
      </c>
      <c r="E30" s="10">
        <v>2000</v>
      </c>
      <c r="F30" s="7">
        <v>912.92</v>
      </c>
      <c r="G30" s="17">
        <v>288</v>
      </c>
      <c r="H30" s="20">
        <v>1000</v>
      </c>
      <c r="I30" s="20">
        <v>208</v>
      </c>
      <c r="J30" s="17">
        <v>2867</v>
      </c>
      <c r="K30" s="22">
        <v>3000</v>
      </c>
      <c r="L30" s="22">
        <v>3000</v>
      </c>
    </row>
    <row r="31" spans="1:13" x14ac:dyDescent="0.2">
      <c r="A31" s="11">
        <v>644</v>
      </c>
      <c r="B31" s="11" t="s">
        <v>27</v>
      </c>
      <c r="C31" s="12"/>
      <c r="E31" s="10">
        <v>100</v>
      </c>
      <c r="F31" s="7">
        <v>29.26</v>
      </c>
      <c r="G31" s="17">
        <v>98</v>
      </c>
      <c r="H31" s="20">
        <v>200</v>
      </c>
      <c r="I31" s="20">
        <v>35</v>
      </c>
      <c r="J31" s="17">
        <v>228</v>
      </c>
      <c r="K31" s="22">
        <v>200</v>
      </c>
      <c r="L31" s="22">
        <v>200</v>
      </c>
    </row>
    <row r="32" spans="1:13" x14ac:dyDescent="0.2">
      <c r="A32" s="11">
        <v>645</v>
      </c>
      <c r="B32" s="11" t="s">
        <v>60</v>
      </c>
      <c r="C32" s="12"/>
      <c r="F32" s="7"/>
      <c r="G32" s="17">
        <v>120</v>
      </c>
      <c r="H32" s="20">
        <v>150</v>
      </c>
      <c r="I32" s="20">
        <v>120</v>
      </c>
      <c r="J32" s="17">
        <v>1245</v>
      </c>
      <c r="K32" s="22">
        <v>350</v>
      </c>
      <c r="L32" s="22">
        <v>650</v>
      </c>
    </row>
    <row r="33" spans="1:13" x14ac:dyDescent="0.2">
      <c r="A33" s="11">
        <v>646</v>
      </c>
      <c r="B33" s="11" t="s">
        <v>28</v>
      </c>
      <c r="C33" s="12">
        <v>37.82</v>
      </c>
      <c r="D33" s="10">
        <v>288.52</v>
      </c>
      <c r="E33" s="10">
        <v>500</v>
      </c>
      <c r="F33" s="7">
        <v>703.87</v>
      </c>
      <c r="G33" s="17">
        <v>153</v>
      </c>
      <c r="H33" s="20">
        <v>200</v>
      </c>
      <c r="J33" s="17">
        <v>0</v>
      </c>
      <c r="K33" s="22">
        <v>200</v>
      </c>
      <c r="L33" s="22">
        <v>200</v>
      </c>
    </row>
    <row r="34" spans="1:13" x14ac:dyDescent="0.2">
      <c r="A34" s="11">
        <v>648</v>
      </c>
      <c r="B34" s="11" t="s">
        <v>47</v>
      </c>
      <c r="C34" s="12"/>
      <c r="E34" s="10">
        <v>1000</v>
      </c>
      <c r="F34" s="7"/>
      <c r="G34" s="18"/>
      <c r="H34" s="20">
        <v>2000</v>
      </c>
      <c r="J34" s="17">
        <v>3797</v>
      </c>
      <c r="K34" s="22">
        <v>2000</v>
      </c>
      <c r="L34" s="22">
        <v>4000</v>
      </c>
      <c r="M34" s="27" t="s">
        <v>61</v>
      </c>
    </row>
    <row r="35" spans="1:13" x14ac:dyDescent="0.2">
      <c r="A35" s="11">
        <v>650</v>
      </c>
      <c r="B35" s="11" t="s">
        <v>29</v>
      </c>
      <c r="C35" s="12"/>
      <c r="D35" s="10">
        <v>34</v>
      </c>
      <c r="E35" s="10">
        <v>100</v>
      </c>
      <c r="F35" s="7">
        <v>17.14</v>
      </c>
      <c r="G35" s="17">
        <v>17</v>
      </c>
      <c r="H35" s="20">
        <v>50</v>
      </c>
      <c r="I35" s="20">
        <v>9</v>
      </c>
      <c r="J35" s="17">
        <v>12</v>
      </c>
      <c r="K35" s="22">
        <v>50</v>
      </c>
      <c r="L35" s="22">
        <v>50</v>
      </c>
    </row>
    <row r="36" spans="1:13" x14ac:dyDescent="0.2">
      <c r="A36" s="11">
        <v>652</v>
      </c>
      <c r="B36" s="11" t="s">
        <v>30</v>
      </c>
      <c r="C36" s="12"/>
      <c r="E36" s="10">
        <v>300</v>
      </c>
      <c r="F36" s="7"/>
      <c r="J36" s="17">
        <v>0</v>
      </c>
      <c r="L36" s="22">
        <v>0</v>
      </c>
    </row>
    <row r="37" spans="1:13" x14ac:dyDescent="0.2">
      <c r="A37" s="11">
        <v>653</v>
      </c>
      <c r="B37" s="11" t="s">
        <v>31</v>
      </c>
      <c r="C37" s="12">
        <v>2212.3200000000002</v>
      </c>
      <c r="D37" s="10">
        <v>520.52</v>
      </c>
      <c r="E37" s="10">
        <v>2000</v>
      </c>
      <c r="F37" s="7">
        <v>548</v>
      </c>
      <c r="G37" s="17">
        <v>2250</v>
      </c>
      <c r="H37" s="20">
        <v>2250</v>
      </c>
      <c r="I37" s="20">
        <v>3268</v>
      </c>
      <c r="J37" s="17">
        <v>2582</v>
      </c>
      <c r="K37" s="22">
        <v>3000</v>
      </c>
      <c r="L37" s="22">
        <v>2000</v>
      </c>
    </row>
    <row r="38" spans="1:13" x14ac:dyDescent="0.2">
      <c r="A38" s="11">
        <v>655</v>
      </c>
      <c r="B38" s="11" t="s">
        <v>32</v>
      </c>
      <c r="C38" s="12"/>
      <c r="E38" s="10">
        <v>1000</v>
      </c>
      <c r="F38" s="7">
        <v>2245.8000000000002</v>
      </c>
      <c r="H38" s="20">
        <v>1000</v>
      </c>
      <c r="I38" s="20">
        <v>521</v>
      </c>
      <c r="J38" s="17">
        <v>465</v>
      </c>
      <c r="K38" s="22">
        <v>1000</v>
      </c>
      <c r="L38" s="22">
        <v>4000</v>
      </c>
    </row>
    <row r="39" spans="1:13" x14ac:dyDescent="0.2">
      <c r="A39" s="11">
        <v>656</v>
      </c>
      <c r="B39" s="11" t="s">
        <v>33</v>
      </c>
      <c r="C39" s="12">
        <v>295</v>
      </c>
      <c r="D39" s="10">
        <v>438.06</v>
      </c>
      <c r="E39" s="10">
        <v>3000</v>
      </c>
      <c r="F39" s="7">
        <v>1468.1</v>
      </c>
      <c r="G39" s="17">
        <v>2396</v>
      </c>
      <c r="H39" s="20">
        <v>4000</v>
      </c>
      <c r="I39" s="20">
        <v>488</v>
      </c>
      <c r="J39" s="18">
        <v>992</v>
      </c>
      <c r="K39" s="22">
        <v>4000</v>
      </c>
      <c r="L39" s="22">
        <v>3000</v>
      </c>
    </row>
    <row r="40" spans="1:13" x14ac:dyDescent="0.2">
      <c r="A40" s="11">
        <v>658</v>
      </c>
      <c r="B40" s="11" t="s">
        <v>34</v>
      </c>
      <c r="C40" s="12"/>
      <c r="D40" s="10">
        <v>240</v>
      </c>
      <c r="E40" s="10">
        <v>1000</v>
      </c>
      <c r="F40" s="7">
        <v>223.58</v>
      </c>
      <c r="G40" s="17">
        <v>238</v>
      </c>
      <c r="H40" s="20">
        <v>1000</v>
      </c>
      <c r="I40" s="20">
        <v>226</v>
      </c>
      <c r="J40" s="17">
        <v>3194</v>
      </c>
      <c r="K40" s="22">
        <v>1000</v>
      </c>
      <c r="L40" s="22">
        <v>1000</v>
      </c>
    </row>
    <row r="41" spans="1:13" x14ac:dyDescent="0.2">
      <c r="A41" s="11">
        <v>659</v>
      </c>
      <c r="B41" s="11" t="s">
        <v>35</v>
      </c>
      <c r="C41" s="12">
        <v>170.5</v>
      </c>
      <c r="D41" s="10">
        <v>35</v>
      </c>
      <c r="E41" s="10">
        <v>800</v>
      </c>
      <c r="F41" s="7">
        <v>195.43</v>
      </c>
      <c r="H41" s="20">
        <v>600</v>
      </c>
      <c r="I41" s="20">
        <v>48</v>
      </c>
      <c r="J41" s="17">
        <v>0</v>
      </c>
      <c r="K41" s="22">
        <v>500</v>
      </c>
      <c r="L41" s="22">
        <v>500</v>
      </c>
    </row>
    <row r="42" spans="1:13" x14ac:dyDescent="0.2">
      <c r="A42" s="11">
        <v>664</v>
      </c>
      <c r="B42" s="11" t="s">
        <v>36</v>
      </c>
      <c r="C42" s="12">
        <v>368.75</v>
      </c>
      <c r="D42" s="10">
        <v>450.05</v>
      </c>
      <c r="E42" s="10">
        <v>500</v>
      </c>
      <c r="F42" s="7">
        <v>335.88</v>
      </c>
      <c r="G42" s="17">
        <v>379</v>
      </c>
      <c r="H42" s="20">
        <v>400</v>
      </c>
      <c r="I42" s="20">
        <v>369</v>
      </c>
      <c r="J42" s="17">
        <v>440</v>
      </c>
      <c r="K42" s="22">
        <v>500</v>
      </c>
      <c r="L42" s="22">
        <v>500</v>
      </c>
    </row>
    <row r="43" spans="1:13" x14ac:dyDescent="0.2">
      <c r="A43" s="11">
        <v>665</v>
      </c>
      <c r="B43" s="11" t="s">
        <v>37</v>
      </c>
      <c r="C43" s="12"/>
      <c r="D43" s="10">
        <v>100</v>
      </c>
      <c r="E43" s="10">
        <v>2000</v>
      </c>
      <c r="F43" s="7">
        <v>500</v>
      </c>
      <c r="G43" s="17">
        <v>1031</v>
      </c>
      <c r="H43" s="20">
        <v>2000</v>
      </c>
      <c r="I43" s="20">
        <v>597</v>
      </c>
      <c r="J43" s="17">
        <v>820</v>
      </c>
      <c r="K43" s="22">
        <v>2000</v>
      </c>
      <c r="L43" s="22">
        <v>3500</v>
      </c>
    </row>
    <row r="44" spans="1:13" x14ac:dyDescent="0.2">
      <c r="A44" s="11">
        <v>668</v>
      </c>
      <c r="B44" s="11" t="s">
        <v>38</v>
      </c>
      <c r="C44" s="12">
        <v>447.74</v>
      </c>
      <c r="D44" s="10">
        <v>175.27</v>
      </c>
      <c r="E44" s="10">
        <v>500</v>
      </c>
      <c r="F44" s="7">
        <v>1897.08</v>
      </c>
      <c r="G44" s="17">
        <v>545</v>
      </c>
      <c r="H44" s="20">
        <v>1400</v>
      </c>
      <c r="I44" s="20">
        <v>504</v>
      </c>
      <c r="J44" s="17">
        <v>975</v>
      </c>
      <c r="K44" s="22">
        <v>1400</v>
      </c>
      <c r="L44" s="22">
        <v>1400</v>
      </c>
    </row>
    <row r="45" spans="1:13" x14ac:dyDescent="0.2">
      <c r="A45" s="11">
        <v>669</v>
      </c>
      <c r="B45" s="11" t="s">
        <v>39</v>
      </c>
      <c r="C45" s="12">
        <v>313.25</v>
      </c>
      <c r="D45" s="10">
        <v>614.08000000000004</v>
      </c>
      <c r="E45" s="10">
        <v>800</v>
      </c>
      <c r="F45" s="7">
        <v>406</v>
      </c>
      <c r="G45" s="17">
        <v>446</v>
      </c>
      <c r="H45" s="20">
        <v>1000</v>
      </c>
      <c r="I45" s="20">
        <v>537</v>
      </c>
      <c r="J45" s="17">
        <v>1327</v>
      </c>
      <c r="K45" s="22">
        <v>1000</v>
      </c>
      <c r="L45" s="22">
        <v>1000</v>
      </c>
    </row>
    <row r="46" spans="1:13" x14ac:dyDescent="0.2">
      <c r="A46" s="11">
        <v>680</v>
      </c>
      <c r="B46" s="11" t="s">
        <v>40</v>
      </c>
      <c r="C46" s="12">
        <v>788.92</v>
      </c>
      <c r="D46" s="10">
        <v>824.97</v>
      </c>
      <c r="E46" s="10">
        <v>1000</v>
      </c>
      <c r="F46" s="7">
        <v>1794.28</v>
      </c>
      <c r="G46" s="17">
        <v>1624</v>
      </c>
      <c r="I46" s="20">
        <v>1378</v>
      </c>
      <c r="J46" s="18">
        <v>1407</v>
      </c>
      <c r="K46" s="22">
        <v>2000</v>
      </c>
      <c r="L46" s="22">
        <v>2000</v>
      </c>
    </row>
    <row r="47" spans="1:13" x14ac:dyDescent="0.2">
      <c r="A47" s="11">
        <v>810</v>
      </c>
      <c r="B47" s="11" t="s">
        <v>41</v>
      </c>
      <c r="C47" s="12"/>
      <c r="F47" s="7"/>
      <c r="L47" s="22">
        <v>0</v>
      </c>
    </row>
    <row r="48" spans="1:13" x14ac:dyDescent="0.2">
      <c r="A48" s="11">
        <v>812</v>
      </c>
      <c r="B48" s="11" t="s">
        <v>42</v>
      </c>
      <c r="C48" s="12"/>
      <c r="F48" s="7"/>
      <c r="G48" s="17">
        <v>90000</v>
      </c>
      <c r="J48" s="25">
        <v>35000</v>
      </c>
      <c r="L48" s="22">
        <v>0</v>
      </c>
    </row>
    <row r="49" spans="1:12" x14ac:dyDescent="0.2">
      <c r="A49" s="11">
        <v>814</v>
      </c>
      <c r="B49" s="11" t="s">
        <v>43</v>
      </c>
      <c r="C49" s="12">
        <v>13150</v>
      </c>
      <c r="E49" s="10">
        <v>80000</v>
      </c>
      <c r="F49" s="7"/>
      <c r="G49" s="17">
        <v>26666</v>
      </c>
      <c r="H49" s="20">
        <v>100000</v>
      </c>
      <c r="I49" s="20">
        <v>23800</v>
      </c>
      <c r="J49" s="26">
        <v>89229</v>
      </c>
      <c r="L49" s="22">
        <v>0</v>
      </c>
    </row>
    <row r="50" spans="1:12" x14ac:dyDescent="0.2">
      <c r="A50" s="11"/>
      <c r="B50" s="11" t="s">
        <v>44</v>
      </c>
      <c r="C50" s="12">
        <f t="shared" ref="C50:F50" si="0">SUM(C14:C49)</f>
        <v>25720</v>
      </c>
      <c r="D50" s="10">
        <f t="shared" si="0"/>
        <v>35173.740000000005</v>
      </c>
      <c r="E50" s="10">
        <f t="shared" si="0"/>
        <v>115045</v>
      </c>
      <c r="F50" s="7">
        <f t="shared" si="0"/>
        <v>42732.649999999994</v>
      </c>
      <c r="G50" s="17">
        <f>SUM(G14:G49)</f>
        <v>149046</v>
      </c>
      <c r="H50" s="20">
        <f>SUM(H14:H49)</f>
        <v>154556</v>
      </c>
      <c r="J50" s="17">
        <f>SUM(J14:J49)</f>
        <v>172320</v>
      </c>
      <c r="K50" s="22">
        <f>SUM(K14:K49)</f>
        <v>78111</v>
      </c>
      <c r="L50" s="22">
        <f>SUM(L14:L49)</f>
        <v>75441</v>
      </c>
    </row>
    <row r="51" spans="1:12" x14ac:dyDescent="0.2">
      <c r="A51" s="14"/>
      <c r="B51" s="14" t="s">
        <v>49</v>
      </c>
      <c r="C51" s="15">
        <f>SUM(C12-C50)</f>
        <v>102.45999999999913</v>
      </c>
      <c r="D51" s="10">
        <f>D12-D50</f>
        <v>302.61999999999534</v>
      </c>
      <c r="F51" s="7">
        <f>SUM(F12-F50)</f>
        <v>0</v>
      </c>
      <c r="G51" s="17">
        <f t="shared" ref="G51:H51" si="1">(G12-G50)</f>
        <v>-7456</v>
      </c>
      <c r="H51" s="20">
        <f t="shared" si="1"/>
        <v>0</v>
      </c>
      <c r="J51" s="18">
        <f>(J12-J50)</f>
        <v>-114166</v>
      </c>
      <c r="K51" s="22">
        <f>(K12-K50)</f>
        <v>0</v>
      </c>
      <c r="L51" s="22">
        <f>(L12-L50)</f>
        <v>0</v>
      </c>
    </row>
  </sheetData>
  <phoneticPr fontId="0" type="noConversion"/>
  <printOptions gridLines="1"/>
  <pageMargins left="0.47" right="0.65" top="1" bottom="1" header="0.5" footer="0.5"/>
  <pageSetup orientation="portrait" r:id="rId1"/>
  <headerFooter alignWithMargins="0">
    <oddHeader xml:space="preserve">&amp;C&amp;"Arial,Bold"&amp;14GHFPD 2019 budget
</oddHeader>
    <oddFooter xml:space="preserve">&amp;CAdopted10/18/2018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Admin</cp:lastModifiedBy>
  <cp:lastPrinted>2019-09-11T02:35:31Z</cp:lastPrinted>
  <dcterms:created xsi:type="dcterms:W3CDTF">2002-10-15T02:50:40Z</dcterms:created>
  <dcterms:modified xsi:type="dcterms:W3CDTF">2019-09-11T02:53:50Z</dcterms:modified>
</cp:coreProperties>
</file>